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2. Modèles de requêtes/Outil de calcul des droits de dossier/"/>
    </mc:Choice>
  </mc:AlternateContent>
  <xr:revisionPtr revIDLastSave="20" documentId="8_{D6D26729-56C9-4D0E-AB7E-67099B17831B}" xr6:coauthVersionLast="47" xr6:coauthVersionMax="47" xr10:uidLastSave="{DF9F5EAF-DE9E-4791-8738-EF2A427144D0}"/>
  <bookViews>
    <workbookView xWindow="-28920" yWindow="4545" windowWidth="29040" windowHeight="15720" xr2:uid="{A8C90DF9-BABF-4E07-A9A0-0618E88EDFEA}"/>
  </bookViews>
  <sheets>
    <sheet name="Notification Mouvements Terre" sheetId="2" r:id="rId1"/>
    <sheet name="Rapport de Qualité des Terre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7" i="3" l="1"/>
  <c r="E16" i="3"/>
  <c r="E15" i="3"/>
  <c r="E14" i="3"/>
  <c r="E13" i="3"/>
  <c r="E16" i="2"/>
  <c r="E15" i="2"/>
  <c r="E14" i="2"/>
  <c r="E20" i="3" l="1"/>
  <c r="E22" i="3" s="1"/>
  <c r="E23" i="3" s="1"/>
  <c r="E17" i="2"/>
  <c r="E13" i="2"/>
  <c r="E20" i="2" l="1"/>
  <c r="E22" i="2" s="1"/>
  <c r="E23" i="2" s="1"/>
</calcChain>
</file>

<file path=xl/sharedStrings.xml><?xml version="1.0" encoding="utf-8"?>
<sst xmlns="http://schemas.openxmlformats.org/spreadsheetml/2006/main" count="30" uniqueCount="17">
  <si>
    <t>Estimation du coût du droit de dossier d'un RQT</t>
  </si>
  <si>
    <t>Type de document :</t>
  </si>
  <si>
    <t>Volume du projet :</t>
  </si>
  <si>
    <t>Volume (m³)</t>
  </si>
  <si>
    <t>Prix par palier (€)</t>
  </si>
  <si>
    <t xml:space="preserve">Minimum </t>
  </si>
  <si>
    <t xml:space="preserve">Maximum </t>
  </si>
  <si>
    <t>TVA</t>
  </si>
  <si>
    <t>Montant TVA</t>
  </si>
  <si>
    <t>Montant TTC</t>
  </si>
  <si>
    <t>Cet outil a pour unique objectif d'aider l'utilisateur à estimer le coût du droit de dossier lié à son projet.
Le montant TTC indiqué est le montant dû sur le compte en banque de Walterre au plus tard à la date d'introduction de la demande tel que défini par l'Art. 22. § 1er. de l'AGW Terres Excavées du 5 juillet 2018.
Par ailleurs,  l'Art.22. § 2 précise que pour les installations autorisées, les droits de dossier sont levés trimestriellement.</t>
  </si>
  <si>
    <t>Estimation du coût du droit de dossier d'une NMT</t>
  </si>
  <si>
    <t>Notification de Mouvements de Terres (NMT)</t>
  </si>
  <si>
    <t>Prix</t>
  </si>
  <si>
    <t xml:space="preserve">Total HTVA </t>
  </si>
  <si>
    <t>Version valable à partir du 01/07/2026</t>
  </si>
  <si>
    <t>Rapport de Qualité des Terres (RQT)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</si>
</sst>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&quot;m³&quot;"/>
    <numFmt numFmtId="165" formatCode="#,##0.00\ &quot;€&quot;"/>
    <numFmt numFmtId="166" formatCode="#,##0.000\ &quot;€&quot;"/>
    <numFmt numFmtId="167" formatCode="#,##0.000\ &quot;€/m³&quot;"/>
    <numFmt numFmtId="168" formatCode="#,##0.00\ &quot;€/m³&quot;"/>
  </numFmts>
  <fonts count="6" x14ac:knownFonts="1">
    <font>
      <sz val="11"/>
      <color theme="1"/>
      <name val="Calibri"/>
      <family val="2"/>
      <scheme val="minor"/>
    </font>
    <font>
      <b/>
      <sz val="16"/>
      <color rgb="FF76B82A"/>
      <name val="Gill Sans Nova"/>
      <family val="2"/>
    </font>
    <font>
      <sz val="14"/>
      <color theme="1"/>
      <name val="Gill Sans Nova"/>
      <family val="2"/>
    </font>
    <font>
      <sz val="14"/>
      <color theme="1"/>
      <name val="Calibri"/>
      <family val="2"/>
      <scheme val="minor"/>
    </font>
    <font>
      <sz val="16"/>
      <color theme="1"/>
      <name val="Gill Sans Nova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6" xfId="0" applyFont="1" applyBorder="1" applyAlignment="1">
      <alignment horizontal="center"/>
    </xf>
    <xf numFmtId="3" fontId="3" fillId="0" borderId="6" xfId="0" applyNumberFormat="1" applyFont="1" applyBorder="1" applyAlignment="1">
      <alignment horizontal="center" vertical="center"/>
    </xf>
    <xf numFmtId="3" fontId="3" fillId="0" borderId="9" xfId="0" applyNumberFormat="1" applyFont="1" applyBorder="1" applyAlignment="1">
      <alignment horizontal="center" vertical="center"/>
    </xf>
    <xf numFmtId="0" fontId="0" fillId="2" borderId="0" xfId="0" applyFill="1"/>
    <xf numFmtId="0" fontId="0" fillId="2" borderId="11" xfId="0" applyFill="1" applyBorder="1"/>
    <xf numFmtId="0" fontId="0" fillId="2" borderId="4" xfId="0" applyFill="1" applyBorder="1"/>
    <xf numFmtId="0" fontId="0" fillId="2" borderId="10" xfId="0" applyFill="1" applyBorder="1"/>
    <xf numFmtId="0" fontId="0" fillId="2" borderId="5" xfId="0" applyFill="1" applyBorder="1"/>
    <xf numFmtId="0" fontId="0" fillId="2" borderId="7" xfId="0" applyFill="1" applyBorder="1"/>
    <xf numFmtId="0" fontId="0" fillId="2" borderId="13" xfId="0" applyFill="1" applyBorder="1"/>
    <xf numFmtId="0" fontId="0" fillId="2" borderId="8" xfId="0" applyFill="1" applyBorder="1"/>
    <xf numFmtId="0" fontId="3" fillId="2" borderId="1" xfId="0" applyFont="1" applyFill="1" applyBorder="1"/>
    <xf numFmtId="0" fontId="3" fillId="2" borderId="2" xfId="0" applyFont="1" applyFill="1" applyBorder="1"/>
    <xf numFmtId="3" fontId="3" fillId="2" borderId="4" xfId="0" applyNumberFormat="1" applyFont="1" applyFill="1" applyBorder="1" applyAlignment="1">
      <alignment vertical="center"/>
    </xf>
    <xf numFmtId="3" fontId="3" fillId="2" borderId="10" xfId="0" applyNumberFormat="1" applyFont="1" applyFill="1" applyBorder="1" applyAlignment="1">
      <alignment vertical="center"/>
    </xf>
    <xf numFmtId="3" fontId="3" fillId="2" borderId="11" xfId="0" applyNumberFormat="1" applyFont="1" applyFill="1" applyBorder="1" applyAlignment="1">
      <alignment vertical="center"/>
    </xf>
    <xf numFmtId="3" fontId="3" fillId="2" borderId="0" xfId="0" applyNumberFormat="1" applyFont="1" applyFill="1" applyAlignment="1">
      <alignment vertical="center"/>
    </xf>
    <xf numFmtId="3" fontId="3" fillId="2" borderId="5" xfId="0" applyNumberFormat="1" applyFont="1" applyFill="1" applyBorder="1" applyAlignment="1">
      <alignment vertical="center"/>
    </xf>
    <xf numFmtId="0" fontId="0" fillId="2" borderId="12" xfId="0" applyFill="1" applyBorder="1"/>
    <xf numFmtId="0" fontId="3" fillId="2" borderId="10" xfId="0" applyFont="1" applyFill="1" applyBorder="1"/>
    <xf numFmtId="0" fontId="3" fillId="2" borderId="5" xfId="0" applyFont="1" applyFill="1" applyBorder="1"/>
    <xf numFmtId="3" fontId="3" fillId="2" borderId="12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23" xfId="0" applyFont="1" applyBorder="1" applyAlignment="1">
      <alignment horizontal="right"/>
    </xf>
    <xf numFmtId="0" fontId="4" fillId="0" borderId="24" xfId="0" applyFont="1" applyBorder="1" applyAlignment="1">
      <alignment horizontal="right"/>
    </xf>
    <xf numFmtId="0" fontId="4" fillId="0" borderId="17" xfId="0" applyFont="1" applyBorder="1" applyAlignment="1">
      <alignment horizontal="right"/>
    </xf>
    <xf numFmtId="0" fontId="4" fillId="0" borderId="18" xfId="0" applyFont="1" applyBorder="1" applyAlignment="1">
      <alignment horizontal="right"/>
    </xf>
    <xf numFmtId="0" fontId="4" fillId="0" borderId="21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167" fontId="3" fillId="0" borderId="1" xfId="0" applyNumberFormat="1" applyFont="1" applyBorder="1" applyAlignment="1">
      <alignment horizontal="center" vertical="center"/>
    </xf>
    <xf numFmtId="167" fontId="3" fillId="0" borderId="3" xfId="0" applyNumberFormat="1" applyFont="1" applyBorder="1" applyAlignment="1">
      <alignment horizontal="center" vertical="center"/>
    </xf>
    <xf numFmtId="168" fontId="3" fillId="0" borderId="1" xfId="0" applyNumberFormat="1" applyFont="1" applyBorder="1" applyAlignment="1">
      <alignment horizontal="center" vertical="center"/>
    </xf>
    <xf numFmtId="168" fontId="3" fillId="0" borderId="3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14" xfId="0" applyNumberFormat="1" applyFont="1" applyBorder="1" applyAlignment="1" applyProtection="1">
      <alignment horizontal="center"/>
      <protection locked="0"/>
    </xf>
    <xf numFmtId="164" fontId="3" fillId="0" borderId="15" xfId="0" applyNumberFormat="1" applyFont="1" applyBorder="1" applyAlignment="1" applyProtection="1">
      <alignment horizontal="center"/>
      <protection locked="0"/>
    </xf>
    <xf numFmtId="164" fontId="3" fillId="0" borderId="16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166" fontId="3" fillId="0" borderId="6" xfId="0" applyNumberFormat="1" applyFont="1" applyBorder="1" applyAlignment="1">
      <alignment horizontal="center" vertical="center"/>
    </xf>
    <xf numFmtId="165" fontId="5" fillId="0" borderId="25" xfId="0" applyNumberFormat="1" applyFont="1" applyBorder="1" applyAlignment="1">
      <alignment horizontal="center"/>
    </xf>
    <xf numFmtId="165" fontId="5" fillId="0" borderId="26" xfId="0" applyNumberFormat="1" applyFont="1" applyBorder="1" applyAlignment="1">
      <alignment horizontal="center"/>
    </xf>
    <xf numFmtId="165" fontId="5" fillId="0" borderId="6" xfId="0" applyNumberFormat="1" applyFont="1" applyBorder="1" applyAlignment="1">
      <alignment horizontal="center"/>
    </xf>
    <xf numFmtId="165" fontId="5" fillId="0" borderId="22" xfId="0" applyNumberFormat="1" applyFont="1" applyBorder="1" applyAlignment="1">
      <alignment horizontal="center"/>
    </xf>
    <xf numFmtId="9" fontId="5" fillId="0" borderId="6" xfId="0" applyNumberFormat="1" applyFont="1" applyBorder="1" applyAlignment="1">
      <alignment horizontal="center"/>
    </xf>
    <xf numFmtId="9" fontId="5" fillId="0" borderId="22" xfId="0" applyNumberFormat="1" applyFont="1" applyBorder="1" applyAlignment="1">
      <alignment horizontal="center"/>
    </xf>
    <xf numFmtId="165" fontId="5" fillId="0" borderId="19" xfId="0" applyNumberFormat="1" applyFont="1" applyBorder="1" applyAlignment="1">
      <alignment horizontal="center"/>
    </xf>
    <xf numFmtId="165" fontId="5" fillId="0" borderId="2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5190F-497A-471F-B9D6-2FE5BF44E033}">
  <dimension ref="A1:G40"/>
  <sheetViews>
    <sheetView showGridLines="0" tabSelected="1" view="pageLayout" zoomScale="85" zoomScaleNormal="100" zoomScalePageLayoutView="85" workbookViewId="0"/>
  </sheetViews>
  <sheetFormatPr baseColWidth="10" defaultRowHeight="14.4" x14ac:dyDescent="0.3"/>
  <cols>
    <col min="6" max="6" width="11.5546875" customWidth="1"/>
  </cols>
  <sheetData>
    <row r="1" spans="1:7" x14ac:dyDescent="0.3">
      <c r="A1" s="6" t="s">
        <v>15</v>
      </c>
      <c r="B1" s="7"/>
      <c r="C1" s="7"/>
      <c r="D1" s="7"/>
      <c r="E1" s="7"/>
      <c r="F1" s="7"/>
      <c r="G1" s="8"/>
    </row>
    <row r="2" spans="1:7" x14ac:dyDescent="0.3">
      <c r="A2" s="9"/>
      <c r="B2" s="10"/>
      <c r="C2" s="10"/>
      <c r="D2" s="10"/>
      <c r="E2" s="10"/>
      <c r="F2" s="10"/>
      <c r="G2" s="11"/>
    </row>
    <row r="3" spans="1:7" ht="21.6" x14ac:dyDescent="0.3">
      <c r="A3" s="23" t="s">
        <v>11</v>
      </c>
      <c r="B3" s="24"/>
      <c r="C3" s="24"/>
      <c r="D3" s="24"/>
      <c r="E3" s="24"/>
      <c r="F3" s="24"/>
      <c r="G3" s="25"/>
    </row>
    <row r="4" spans="1:7" x14ac:dyDescent="0.3">
      <c r="A4" s="6"/>
      <c r="B4" s="7"/>
      <c r="C4" s="7"/>
      <c r="D4" s="7"/>
      <c r="E4" s="7"/>
      <c r="F4" s="7"/>
      <c r="G4" s="8"/>
    </row>
    <row r="5" spans="1:7" x14ac:dyDescent="0.3">
      <c r="A5" s="9"/>
      <c r="B5" s="10"/>
      <c r="C5" s="10"/>
      <c r="D5" s="10"/>
      <c r="E5" s="10"/>
      <c r="F5" s="10"/>
      <c r="G5" s="11"/>
    </row>
    <row r="6" spans="1:7" ht="18.600000000000001" x14ac:dyDescent="0.4">
      <c r="A6" s="36" t="s">
        <v>1</v>
      </c>
      <c r="B6" s="37"/>
      <c r="C6" s="46" t="s">
        <v>12</v>
      </c>
      <c r="D6" s="47"/>
      <c r="E6" s="47"/>
      <c r="F6" s="47"/>
      <c r="G6" s="48"/>
    </row>
    <row r="7" spans="1:7" ht="18.600000000000001" thickBot="1" x14ac:dyDescent="0.4">
      <c r="A7" s="12"/>
      <c r="B7" s="13"/>
      <c r="C7" s="20"/>
      <c r="D7" s="20"/>
      <c r="E7" s="20"/>
      <c r="F7" s="20"/>
      <c r="G7" s="21"/>
    </row>
    <row r="8" spans="1:7" ht="19.2" thickBot="1" x14ac:dyDescent="0.45">
      <c r="A8" s="38" t="s">
        <v>2</v>
      </c>
      <c r="B8" s="39"/>
      <c r="C8" s="49">
        <v>400</v>
      </c>
      <c r="D8" s="50"/>
      <c r="E8" s="50"/>
      <c r="F8" s="50"/>
      <c r="G8" s="51"/>
    </row>
    <row r="9" spans="1:7" x14ac:dyDescent="0.3">
      <c r="A9" s="6"/>
      <c r="B9" s="7"/>
      <c r="C9" s="4"/>
      <c r="D9" s="4"/>
      <c r="E9" s="4"/>
      <c r="F9" s="4"/>
      <c r="G9" s="19"/>
    </row>
    <row r="10" spans="1:7" x14ac:dyDescent="0.3">
      <c r="A10" s="9"/>
      <c r="B10" s="10"/>
      <c r="C10" s="10"/>
      <c r="D10" s="10"/>
      <c r="E10" s="10"/>
      <c r="F10" s="10"/>
      <c r="G10" s="11"/>
    </row>
    <row r="11" spans="1:7" ht="18.600000000000001" x14ac:dyDescent="0.3">
      <c r="A11" s="40" t="s">
        <v>3</v>
      </c>
      <c r="B11" s="41"/>
      <c r="C11" s="42" t="s">
        <v>13</v>
      </c>
      <c r="D11" s="43"/>
      <c r="E11" s="61" t="s">
        <v>4</v>
      </c>
      <c r="F11" s="62"/>
      <c r="G11" s="63"/>
    </row>
    <row r="12" spans="1:7" ht="18" customHeight="1" x14ac:dyDescent="0.35">
      <c r="A12" s="1" t="s">
        <v>5</v>
      </c>
      <c r="B12" s="1" t="s">
        <v>6</v>
      </c>
      <c r="C12" s="40"/>
      <c r="D12" s="41"/>
      <c r="E12" s="40"/>
      <c r="F12" s="64"/>
      <c r="G12" s="41"/>
    </row>
    <row r="13" spans="1:7" ht="18" x14ac:dyDescent="0.3">
      <c r="A13" s="2">
        <v>0</v>
      </c>
      <c r="B13" s="2">
        <v>400</v>
      </c>
      <c r="C13" s="44">
        <v>31.35</v>
      </c>
      <c r="D13" s="45"/>
      <c r="E13" s="65">
        <f>IF(AND(C8&gt;1,C8&lt;B13),C13,IF(C8=0,"-",C13))</f>
        <v>31.35</v>
      </c>
      <c r="F13" s="65"/>
      <c r="G13" s="65"/>
    </row>
    <row r="14" spans="1:7" ht="18" x14ac:dyDescent="0.3">
      <c r="A14" s="2">
        <v>400.00099999999998</v>
      </c>
      <c r="B14" s="2">
        <v>10000</v>
      </c>
      <c r="C14" s="32">
        <v>0.20799999999999999</v>
      </c>
      <c r="D14" s="33"/>
      <c r="E14" s="65" t="str">
        <f>IF(AND($C$8&gt;B13,$C$8&lt;=B14),IF($C$8=A14,((A14-B13)*C14),(($C$8-A14)*C14)),IF($C$8=0,"-",IF($C$8&gt;=A15,(B14-A14)*C14,"Non concerné")))</f>
        <v>Non concerné</v>
      </c>
      <c r="F14" s="65"/>
      <c r="G14" s="65"/>
    </row>
    <row r="15" spans="1:7" ht="18" x14ac:dyDescent="0.3">
      <c r="A15" s="2">
        <v>10000.000099999999</v>
      </c>
      <c r="B15" s="2">
        <v>25000</v>
      </c>
      <c r="C15" s="32">
        <v>0.13900000000000001</v>
      </c>
      <c r="D15" s="33"/>
      <c r="E15" s="65" t="str">
        <f>IF(AND($C$8&gt;B14,$C$8&lt;=B15),IF($C$8=A15,((A15-B14)*C15),(($C$8-A15)*C15)),IF($C$8=0,"-",IF($C$8&gt;=A16,(B15-A15)*C15,"Non concerné")))</f>
        <v>Non concerné</v>
      </c>
      <c r="F15" s="65"/>
      <c r="G15" s="65"/>
    </row>
    <row r="16" spans="1:7" ht="18" x14ac:dyDescent="0.3">
      <c r="A16" s="2">
        <v>25000.001</v>
      </c>
      <c r="B16" s="2">
        <v>50000</v>
      </c>
      <c r="C16" s="34">
        <v>0.11600000000000001</v>
      </c>
      <c r="D16" s="35"/>
      <c r="E16" s="65" t="str">
        <f>IF(AND($C$8&gt;B15,$C$8&lt;=B16),IF($C$8=A16,((A16-B15)*C16),(($C$8-A16)*C16)),IF($C$8=0,"-",IF($C$8&gt;=A17,(B16-A16)*C16,"Non concerné")))</f>
        <v>Non concerné</v>
      </c>
      <c r="F16" s="65"/>
      <c r="G16" s="65"/>
    </row>
    <row r="17" spans="1:7" ht="18" x14ac:dyDescent="0.3">
      <c r="A17" s="2">
        <v>50000.000999999997</v>
      </c>
      <c r="B17" s="3"/>
      <c r="C17" s="32">
        <v>5.8000000000000003E-2</v>
      </c>
      <c r="D17" s="33"/>
      <c r="E17" s="65" t="str">
        <f>IF(C8&gt;B16,((C8-B16)*C17),IF(C8=0,"-","Non concerné"))</f>
        <v>Non concerné</v>
      </c>
      <c r="F17" s="65"/>
      <c r="G17" s="65"/>
    </row>
    <row r="18" spans="1:7" ht="18" customHeight="1" x14ac:dyDescent="0.3">
      <c r="A18" s="14"/>
      <c r="B18" s="15"/>
      <c r="C18" s="15"/>
      <c r="D18" s="15"/>
      <c r="E18" s="15"/>
      <c r="F18" s="15"/>
      <c r="G18" s="18"/>
    </row>
    <row r="19" spans="1:7" ht="14.4" customHeight="1" thickBot="1" x14ac:dyDescent="0.35">
      <c r="A19" s="16"/>
      <c r="B19" s="17"/>
      <c r="C19" s="17"/>
      <c r="D19" s="17"/>
      <c r="E19" s="17"/>
      <c r="F19" s="17"/>
      <c r="G19" s="22"/>
    </row>
    <row r="20" spans="1:7" ht="21.6" x14ac:dyDescent="0.45">
      <c r="A20" s="5"/>
      <c r="B20" s="4"/>
      <c r="C20" s="28" t="s">
        <v>14</v>
      </c>
      <c r="D20" s="29"/>
      <c r="E20" s="72">
        <f>SUM(E13:F17)</f>
        <v>31.35</v>
      </c>
      <c r="F20" s="72"/>
      <c r="G20" s="73"/>
    </row>
    <row r="21" spans="1:7" ht="21.6" x14ac:dyDescent="0.45">
      <c r="A21" s="5"/>
      <c r="B21" s="4"/>
      <c r="C21" s="30" t="s">
        <v>7</v>
      </c>
      <c r="D21" s="31"/>
      <c r="E21" s="70">
        <v>0.21</v>
      </c>
      <c r="F21" s="70"/>
      <c r="G21" s="71"/>
    </row>
    <row r="22" spans="1:7" ht="21.6" x14ac:dyDescent="0.45">
      <c r="A22" s="5"/>
      <c r="B22" s="4"/>
      <c r="C22" s="30" t="s">
        <v>8</v>
      </c>
      <c r="D22" s="31"/>
      <c r="E22" s="68">
        <f>E21*E20</f>
        <v>6.5834999999999999</v>
      </c>
      <c r="F22" s="68"/>
      <c r="G22" s="69"/>
    </row>
    <row r="23" spans="1:7" ht="22.2" thickBot="1" x14ac:dyDescent="0.5">
      <c r="A23" s="5"/>
      <c r="B23" s="4"/>
      <c r="C23" s="26" t="s">
        <v>9</v>
      </c>
      <c r="D23" s="27"/>
      <c r="E23" s="66">
        <f>E22+E20</f>
        <v>37.933500000000002</v>
      </c>
      <c r="F23" s="66"/>
      <c r="G23" s="67"/>
    </row>
    <row r="24" spans="1:7" x14ac:dyDescent="0.3">
      <c r="A24" s="5"/>
      <c r="B24" s="4"/>
      <c r="C24" s="4"/>
      <c r="D24" s="4"/>
      <c r="E24" s="4"/>
      <c r="F24" s="4"/>
      <c r="G24" s="19"/>
    </row>
    <row r="25" spans="1:7" x14ac:dyDescent="0.3">
      <c r="A25" s="5"/>
      <c r="B25" s="4"/>
      <c r="C25" s="4"/>
      <c r="D25" s="4"/>
      <c r="E25" s="4"/>
      <c r="F25" s="4"/>
      <c r="G25" s="19"/>
    </row>
    <row r="26" spans="1:7" x14ac:dyDescent="0.3">
      <c r="A26" s="9"/>
      <c r="B26" s="10"/>
      <c r="C26" s="10"/>
      <c r="D26" s="10"/>
      <c r="E26" s="10"/>
      <c r="F26" s="10"/>
      <c r="G26" s="11"/>
    </row>
    <row r="27" spans="1:7" ht="14.4" customHeight="1" x14ac:dyDescent="0.3">
      <c r="A27" s="52" t="s">
        <v>10</v>
      </c>
      <c r="B27" s="53"/>
      <c r="C27" s="53"/>
      <c r="D27" s="53"/>
      <c r="E27" s="53"/>
      <c r="F27" s="53"/>
      <c r="G27" s="54"/>
    </row>
    <row r="28" spans="1:7" x14ac:dyDescent="0.3">
      <c r="A28" s="55"/>
      <c r="B28" s="56"/>
      <c r="C28" s="56"/>
      <c r="D28" s="56"/>
      <c r="E28" s="56"/>
      <c r="F28" s="56"/>
      <c r="G28" s="57"/>
    </row>
    <row r="29" spans="1:7" x14ac:dyDescent="0.3">
      <c r="A29" s="55"/>
      <c r="B29" s="56"/>
      <c r="C29" s="56"/>
      <c r="D29" s="56"/>
      <c r="E29" s="56"/>
      <c r="F29" s="56"/>
      <c r="G29" s="57"/>
    </row>
    <row r="30" spans="1:7" x14ac:dyDescent="0.3">
      <c r="A30" s="55"/>
      <c r="B30" s="56"/>
      <c r="C30" s="56"/>
      <c r="D30" s="56"/>
      <c r="E30" s="56"/>
      <c r="F30" s="56"/>
      <c r="G30" s="57"/>
    </row>
    <row r="31" spans="1:7" x14ac:dyDescent="0.3">
      <c r="A31" s="55"/>
      <c r="B31" s="56"/>
      <c r="C31" s="56"/>
      <c r="D31" s="56"/>
      <c r="E31" s="56"/>
      <c r="F31" s="56"/>
      <c r="G31" s="57"/>
    </row>
    <row r="32" spans="1:7" x14ac:dyDescent="0.3">
      <c r="A32" s="55"/>
      <c r="B32" s="56"/>
      <c r="C32" s="56"/>
      <c r="D32" s="56"/>
      <c r="E32" s="56"/>
      <c r="F32" s="56"/>
      <c r="G32" s="57"/>
    </row>
    <row r="33" spans="1:7" x14ac:dyDescent="0.3">
      <c r="A33" s="58"/>
      <c r="B33" s="59"/>
      <c r="C33" s="59"/>
      <c r="D33" s="59"/>
      <c r="E33" s="59"/>
      <c r="F33" s="59"/>
      <c r="G33" s="60"/>
    </row>
    <row r="34" spans="1:7" x14ac:dyDescent="0.3">
      <c r="A34" s="4"/>
      <c r="B34" s="4"/>
      <c r="C34" s="4"/>
      <c r="D34" s="4"/>
      <c r="E34" s="4"/>
      <c r="F34" s="4"/>
      <c r="G34" s="4"/>
    </row>
    <row r="35" spans="1:7" x14ac:dyDescent="0.3">
      <c r="A35" s="4"/>
      <c r="B35" s="4"/>
      <c r="C35" s="4"/>
      <c r="D35" s="4"/>
      <c r="E35" s="4"/>
      <c r="F35" s="4"/>
      <c r="G35" s="4"/>
    </row>
    <row r="36" spans="1:7" x14ac:dyDescent="0.3">
      <c r="A36" s="4"/>
      <c r="B36" s="4"/>
      <c r="C36" s="4"/>
      <c r="D36" s="4"/>
      <c r="E36" s="4"/>
      <c r="F36" s="4"/>
      <c r="G36" s="4"/>
    </row>
    <row r="37" spans="1:7" x14ac:dyDescent="0.3">
      <c r="A37" s="4"/>
      <c r="B37" s="4"/>
      <c r="C37" s="4"/>
      <c r="D37" s="4"/>
      <c r="E37" s="4"/>
      <c r="F37" s="4"/>
      <c r="G37" s="4"/>
    </row>
    <row r="38" spans="1:7" x14ac:dyDescent="0.3">
      <c r="A38" s="4"/>
      <c r="B38" s="4"/>
      <c r="C38" s="4"/>
      <c r="D38" s="4"/>
      <c r="E38" s="4"/>
      <c r="F38" s="4"/>
      <c r="G38" s="4"/>
    </row>
    <row r="39" spans="1:7" x14ac:dyDescent="0.3">
      <c r="A39" s="4"/>
      <c r="B39" s="4"/>
      <c r="C39" s="4"/>
      <c r="D39" s="4"/>
      <c r="E39" s="4"/>
      <c r="F39" s="4"/>
      <c r="G39" s="4"/>
    </row>
    <row r="40" spans="1:7" x14ac:dyDescent="0.3">
      <c r="A40" s="4"/>
      <c r="B40" s="4"/>
      <c r="C40" s="4"/>
      <c r="D40" s="4"/>
      <c r="E40" s="4"/>
      <c r="F40" s="4"/>
      <c r="G40" s="4"/>
    </row>
  </sheetData>
  <mergeCells count="27">
    <mergeCell ref="A27:G33"/>
    <mergeCell ref="E11:G12"/>
    <mergeCell ref="E17:G17"/>
    <mergeCell ref="E16:G16"/>
    <mergeCell ref="E15:G15"/>
    <mergeCell ref="E14:G14"/>
    <mergeCell ref="E13:G13"/>
    <mergeCell ref="E23:G23"/>
    <mergeCell ref="E22:G22"/>
    <mergeCell ref="E21:G21"/>
    <mergeCell ref="E20:G20"/>
    <mergeCell ref="A3:G3"/>
    <mergeCell ref="C23:D23"/>
    <mergeCell ref="C20:D20"/>
    <mergeCell ref="C21:D21"/>
    <mergeCell ref="C22:D22"/>
    <mergeCell ref="C15:D15"/>
    <mergeCell ref="C16:D16"/>
    <mergeCell ref="C17:D17"/>
    <mergeCell ref="C14:D14"/>
    <mergeCell ref="A6:B6"/>
    <mergeCell ref="A8:B8"/>
    <mergeCell ref="A11:B11"/>
    <mergeCell ref="C11:D12"/>
    <mergeCell ref="C13:D13"/>
    <mergeCell ref="C6:G6"/>
    <mergeCell ref="C8:G8"/>
  </mergeCells>
  <pageMargins left="0.7" right="0.7" top="1.1833333333333333" bottom="0.75" header="0.3" footer="0.3"/>
  <pageSetup paperSize="9" orientation="portrait" r:id="rId1"/>
  <headerFooter>
    <oddHeader>&amp;L&amp;G</oddHeader>
    <oddFooter>&amp;L&amp;"Gill Sans Nova,Normal"&amp;K92D050WALTERRE ASBL&amp;K01+000
Valorisation certifiée des terres excavées – Zertifizierte Verwertung der ausgehobenen Erde
&amp;K92D050Rue du Gros Saule 60, 7110 La Louvière | N° TVA : 0717.645.194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34AEE-E393-431D-BBD2-AA071EC5FD86}">
  <dimension ref="A1:G40"/>
  <sheetViews>
    <sheetView showGridLines="0" view="pageLayout" zoomScaleNormal="100" workbookViewId="0">
      <selection activeCell="C7" sqref="C7"/>
    </sheetView>
  </sheetViews>
  <sheetFormatPr baseColWidth="10" defaultRowHeight="14.4" x14ac:dyDescent="0.3"/>
  <cols>
    <col min="6" max="6" width="11.5546875" customWidth="1"/>
  </cols>
  <sheetData>
    <row r="1" spans="1:7" x14ac:dyDescent="0.3">
      <c r="A1" s="6" t="s">
        <v>15</v>
      </c>
      <c r="B1" s="7"/>
      <c r="C1" s="7"/>
      <c r="D1" s="7"/>
      <c r="E1" s="7"/>
      <c r="F1" s="7"/>
      <c r="G1" s="8"/>
    </row>
    <row r="2" spans="1:7" x14ac:dyDescent="0.3">
      <c r="A2" s="9"/>
      <c r="B2" s="10"/>
      <c r="C2" s="10"/>
      <c r="D2" s="10"/>
      <c r="E2" s="10"/>
      <c r="F2" s="10"/>
      <c r="G2" s="11"/>
    </row>
    <row r="3" spans="1:7" ht="21.6" x14ac:dyDescent="0.3">
      <c r="A3" s="23" t="s">
        <v>0</v>
      </c>
      <c r="B3" s="24"/>
      <c r="C3" s="24"/>
      <c r="D3" s="24"/>
      <c r="E3" s="24"/>
      <c r="F3" s="24"/>
      <c r="G3" s="25"/>
    </row>
    <row r="4" spans="1:7" x14ac:dyDescent="0.3">
      <c r="A4" s="6"/>
      <c r="B4" s="7"/>
      <c r="C4" s="7"/>
      <c r="D4" s="7"/>
      <c r="E4" s="7"/>
      <c r="F4" s="7"/>
      <c r="G4" s="8"/>
    </row>
    <row r="5" spans="1:7" x14ac:dyDescent="0.3">
      <c r="A5" s="9"/>
      <c r="B5" s="10"/>
      <c r="C5" s="10"/>
      <c r="D5" s="10"/>
      <c r="E5" s="10"/>
      <c r="F5" s="10"/>
      <c r="G5" s="11"/>
    </row>
    <row r="6" spans="1:7" ht="18.600000000000001" x14ac:dyDescent="0.4">
      <c r="A6" s="36" t="s">
        <v>1</v>
      </c>
      <c r="B6" s="37"/>
      <c r="C6" s="46" t="s">
        <v>16</v>
      </c>
      <c r="D6" s="47"/>
      <c r="E6" s="47"/>
      <c r="F6" s="47"/>
      <c r="G6" s="48"/>
    </row>
    <row r="7" spans="1:7" ht="18.600000000000001" thickBot="1" x14ac:dyDescent="0.4">
      <c r="A7" s="12"/>
      <c r="B7" s="13"/>
      <c r="C7" s="20"/>
      <c r="D7" s="20"/>
      <c r="E7" s="20"/>
      <c r="F7" s="20"/>
      <c r="G7" s="21"/>
    </row>
    <row r="8" spans="1:7" ht="19.2" thickBot="1" x14ac:dyDescent="0.45">
      <c r="A8" s="38" t="s">
        <v>2</v>
      </c>
      <c r="B8" s="39"/>
      <c r="C8" s="49">
        <v>100</v>
      </c>
      <c r="D8" s="50"/>
      <c r="E8" s="50"/>
      <c r="F8" s="50"/>
      <c r="G8" s="51"/>
    </row>
    <row r="9" spans="1:7" x14ac:dyDescent="0.3">
      <c r="A9" s="6"/>
      <c r="B9" s="7"/>
      <c r="C9" s="4"/>
      <c r="D9" s="4"/>
      <c r="E9" s="4"/>
      <c r="F9" s="4"/>
      <c r="G9" s="19"/>
    </row>
    <row r="10" spans="1:7" x14ac:dyDescent="0.3">
      <c r="A10" s="9"/>
      <c r="B10" s="10"/>
      <c r="C10" s="10"/>
      <c r="D10" s="10"/>
      <c r="E10" s="10"/>
      <c r="F10" s="10"/>
      <c r="G10" s="11"/>
    </row>
    <row r="11" spans="1:7" ht="18.600000000000001" x14ac:dyDescent="0.3">
      <c r="A11" s="40" t="s">
        <v>3</v>
      </c>
      <c r="B11" s="41"/>
      <c r="C11" s="42" t="s">
        <v>13</v>
      </c>
      <c r="D11" s="43"/>
      <c r="E11" s="61" t="s">
        <v>4</v>
      </c>
      <c r="F11" s="62"/>
      <c r="G11" s="63"/>
    </row>
    <row r="12" spans="1:7" ht="18" customHeight="1" x14ac:dyDescent="0.35">
      <c r="A12" s="1" t="s">
        <v>5</v>
      </c>
      <c r="B12" s="1" t="s">
        <v>6</v>
      </c>
      <c r="C12" s="40"/>
      <c r="D12" s="41"/>
      <c r="E12" s="40"/>
      <c r="F12" s="64"/>
      <c r="G12" s="41"/>
    </row>
    <row r="13" spans="1:7" ht="18" x14ac:dyDescent="0.3">
      <c r="A13" s="2">
        <v>0</v>
      </c>
      <c r="B13" s="2">
        <v>400</v>
      </c>
      <c r="C13" s="44">
        <v>125.42</v>
      </c>
      <c r="D13" s="45"/>
      <c r="E13" s="65">
        <f>IF(AND(C8&gt;1,C8&lt;B13),C13,IF(C8=0,"-",C13))</f>
        <v>125.42</v>
      </c>
      <c r="F13" s="65"/>
      <c r="G13" s="65"/>
    </row>
    <row r="14" spans="1:7" ht="18" x14ac:dyDescent="0.3">
      <c r="A14" s="2">
        <v>400.00099999999998</v>
      </c>
      <c r="B14" s="2">
        <v>10000</v>
      </c>
      <c r="C14" s="32">
        <v>7.4999999999999997E-2</v>
      </c>
      <c r="D14" s="33"/>
      <c r="E14" s="65" t="str">
        <f>IF(AND($C$8&gt;B13,$C$8&lt;=B14),IF($C$8=A14,((A14-B13)*C14),(($C$8-A14)*C14)),IF($C$8=0,"-",IF($C$8&gt;=A15,(B14-A14)*C14,"Non concerné")))</f>
        <v>Non concerné</v>
      </c>
      <c r="F14" s="65"/>
      <c r="G14" s="65"/>
    </row>
    <row r="15" spans="1:7" ht="18" x14ac:dyDescent="0.3">
      <c r="A15" s="2">
        <v>10000.000099999999</v>
      </c>
      <c r="B15" s="2">
        <v>25000</v>
      </c>
      <c r="C15" s="32">
        <v>3.7999999999999999E-2</v>
      </c>
      <c r="D15" s="33"/>
      <c r="E15" s="65" t="str">
        <f>IF(AND($C$8&gt;B14,$C$8&lt;=B15),IF($C$8=A15,((A15-B14)*C15),(($C$8-A15)*C15)),IF($C$8=0,"-",IF($C$8&gt;=A16,(B15-A15)*C15,"Non concerné")))</f>
        <v>Non concerné</v>
      </c>
      <c r="F15" s="65"/>
      <c r="G15" s="65"/>
    </row>
    <row r="16" spans="1:7" ht="18" x14ac:dyDescent="0.3">
      <c r="A16" s="2">
        <v>25000.001</v>
      </c>
      <c r="B16" s="2">
        <v>50000</v>
      </c>
      <c r="C16" s="34">
        <v>1.4999999999999999E-2</v>
      </c>
      <c r="D16" s="35"/>
      <c r="E16" s="65" t="str">
        <f>IF(AND($C$8&gt;B15,$C$8&lt;=B16),IF($C$8=A16,((A16-B15)*C16),(($C$8-A16)*C16)),IF($C$8=0,"-",IF($C$8&gt;=A17,(B16-A16)*C16,"Non concerné")))</f>
        <v>Non concerné</v>
      </c>
      <c r="F16" s="65"/>
      <c r="G16" s="65"/>
    </row>
    <row r="17" spans="1:7" ht="18" x14ac:dyDescent="0.3">
      <c r="A17" s="2">
        <v>50000.000999999997</v>
      </c>
      <c r="B17" s="3"/>
      <c r="C17" s="32">
        <v>8.0000000000000002E-3</v>
      </c>
      <c r="D17" s="33"/>
      <c r="E17" s="65" t="str">
        <f>IF(C8&gt;B16,((C8-B16)*C17),IF(C8=0,"-","Non concerné"))</f>
        <v>Non concerné</v>
      </c>
      <c r="F17" s="65"/>
      <c r="G17" s="65"/>
    </row>
    <row r="18" spans="1:7" ht="18" customHeight="1" x14ac:dyDescent="0.3">
      <c r="A18" s="14"/>
      <c r="B18" s="15"/>
      <c r="C18" s="15"/>
      <c r="D18" s="15"/>
      <c r="E18" s="15"/>
      <c r="F18" s="15"/>
      <c r="G18" s="18"/>
    </row>
    <row r="19" spans="1:7" ht="14.4" customHeight="1" thickBot="1" x14ac:dyDescent="0.35">
      <c r="A19" s="16"/>
      <c r="B19" s="17"/>
      <c r="C19" s="17"/>
      <c r="D19" s="17"/>
      <c r="E19" s="17"/>
      <c r="F19" s="17"/>
      <c r="G19" s="22"/>
    </row>
    <row r="20" spans="1:7" ht="21.6" x14ac:dyDescent="0.45">
      <c r="A20" s="5"/>
      <c r="B20" s="4"/>
      <c r="C20" s="28" t="s">
        <v>14</v>
      </c>
      <c r="D20" s="29"/>
      <c r="E20" s="72">
        <f>SUM(E13:F17)</f>
        <v>125.42</v>
      </c>
      <c r="F20" s="72"/>
      <c r="G20" s="73"/>
    </row>
    <row r="21" spans="1:7" ht="21.6" x14ac:dyDescent="0.45">
      <c r="A21" s="5"/>
      <c r="B21" s="4"/>
      <c r="C21" s="30" t="s">
        <v>7</v>
      </c>
      <c r="D21" s="31"/>
      <c r="E21" s="70">
        <v>0.21</v>
      </c>
      <c r="F21" s="70"/>
      <c r="G21" s="71"/>
    </row>
    <row r="22" spans="1:7" ht="21.6" x14ac:dyDescent="0.45">
      <c r="A22" s="5"/>
      <c r="B22" s="4"/>
      <c r="C22" s="30" t="s">
        <v>8</v>
      </c>
      <c r="D22" s="31"/>
      <c r="E22" s="68">
        <f>E21*E20</f>
        <v>26.338200000000001</v>
      </c>
      <c r="F22" s="68"/>
      <c r="G22" s="69"/>
    </row>
    <row r="23" spans="1:7" ht="22.2" thickBot="1" x14ac:dyDescent="0.5">
      <c r="A23" s="5"/>
      <c r="B23" s="4"/>
      <c r="C23" s="26" t="s">
        <v>9</v>
      </c>
      <c r="D23" s="27"/>
      <c r="E23" s="66">
        <f>E22+E20</f>
        <v>151.75819999999999</v>
      </c>
      <c r="F23" s="66"/>
      <c r="G23" s="67"/>
    </row>
    <row r="24" spans="1:7" x14ac:dyDescent="0.3">
      <c r="A24" s="5"/>
      <c r="B24" s="4"/>
      <c r="C24" s="4"/>
      <c r="D24" s="4"/>
      <c r="E24" s="4"/>
      <c r="F24" s="4"/>
      <c r="G24" s="19"/>
    </row>
    <row r="25" spans="1:7" x14ac:dyDescent="0.3">
      <c r="A25" s="5"/>
      <c r="B25" s="4"/>
      <c r="C25" s="4"/>
      <c r="D25" s="4"/>
      <c r="E25" s="4"/>
      <c r="F25" s="4"/>
      <c r="G25" s="19"/>
    </row>
    <row r="26" spans="1:7" x14ac:dyDescent="0.3">
      <c r="A26" s="9"/>
      <c r="B26" s="10"/>
      <c r="C26" s="10"/>
      <c r="D26" s="10"/>
      <c r="E26" s="10"/>
      <c r="F26" s="10"/>
      <c r="G26" s="11"/>
    </row>
    <row r="27" spans="1:7" ht="14.4" customHeight="1" x14ac:dyDescent="0.3">
      <c r="A27" s="52" t="s">
        <v>10</v>
      </c>
      <c r="B27" s="53"/>
      <c r="C27" s="53"/>
      <c r="D27" s="53"/>
      <c r="E27" s="53"/>
      <c r="F27" s="53"/>
      <c r="G27" s="54"/>
    </row>
    <row r="28" spans="1:7" x14ac:dyDescent="0.3">
      <c r="A28" s="55"/>
      <c r="B28" s="56"/>
      <c r="C28" s="56"/>
      <c r="D28" s="56"/>
      <c r="E28" s="56"/>
      <c r="F28" s="56"/>
      <c r="G28" s="57"/>
    </row>
    <row r="29" spans="1:7" x14ac:dyDescent="0.3">
      <c r="A29" s="55"/>
      <c r="B29" s="56"/>
      <c r="C29" s="56"/>
      <c r="D29" s="56"/>
      <c r="E29" s="56"/>
      <c r="F29" s="56"/>
      <c r="G29" s="57"/>
    </row>
    <row r="30" spans="1:7" x14ac:dyDescent="0.3">
      <c r="A30" s="55"/>
      <c r="B30" s="56"/>
      <c r="C30" s="56"/>
      <c r="D30" s="56"/>
      <c r="E30" s="56"/>
      <c r="F30" s="56"/>
      <c r="G30" s="57"/>
    </row>
    <row r="31" spans="1:7" x14ac:dyDescent="0.3">
      <c r="A31" s="55"/>
      <c r="B31" s="56"/>
      <c r="C31" s="56"/>
      <c r="D31" s="56"/>
      <c r="E31" s="56"/>
      <c r="F31" s="56"/>
      <c r="G31" s="57"/>
    </row>
    <row r="32" spans="1:7" x14ac:dyDescent="0.3">
      <c r="A32" s="55"/>
      <c r="B32" s="56"/>
      <c r="C32" s="56"/>
      <c r="D32" s="56"/>
      <c r="E32" s="56"/>
      <c r="F32" s="56"/>
      <c r="G32" s="57"/>
    </row>
    <row r="33" spans="1:7" x14ac:dyDescent="0.3">
      <c r="A33" s="58"/>
      <c r="B33" s="59"/>
      <c r="C33" s="59"/>
      <c r="D33" s="59"/>
      <c r="E33" s="59"/>
      <c r="F33" s="59"/>
      <c r="G33" s="60"/>
    </row>
    <row r="34" spans="1:7" x14ac:dyDescent="0.3">
      <c r="A34" s="4"/>
      <c r="B34" s="4"/>
      <c r="C34" s="4"/>
      <c r="D34" s="4"/>
      <c r="E34" s="4"/>
      <c r="F34" s="4"/>
      <c r="G34" s="4"/>
    </row>
    <row r="35" spans="1:7" x14ac:dyDescent="0.3">
      <c r="A35" s="4"/>
      <c r="B35" s="4"/>
      <c r="C35" s="4"/>
      <c r="D35" s="4"/>
      <c r="E35" s="4"/>
      <c r="F35" s="4"/>
      <c r="G35" s="4"/>
    </row>
    <row r="36" spans="1:7" x14ac:dyDescent="0.3">
      <c r="A36" s="4"/>
      <c r="B36" s="4"/>
      <c r="C36" s="4"/>
      <c r="D36" s="4"/>
      <c r="E36" s="4"/>
      <c r="F36" s="4"/>
      <c r="G36" s="4"/>
    </row>
    <row r="37" spans="1:7" x14ac:dyDescent="0.3">
      <c r="A37" s="4"/>
      <c r="B37" s="4"/>
      <c r="C37" s="4"/>
      <c r="D37" s="4"/>
      <c r="E37" s="4"/>
      <c r="F37" s="4"/>
      <c r="G37" s="4"/>
    </row>
    <row r="38" spans="1:7" x14ac:dyDescent="0.3">
      <c r="A38" s="4"/>
      <c r="B38" s="4"/>
      <c r="C38" s="4"/>
      <c r="D38" s="4"/>
      <c r="E38" s="4"/>
      <c r="F38" s="4"/>
      <c r="G38" s="4"/>
    </row>
    <row r="39" spans="1:7" x14ac:dyDescent="0.3">
      <c r="A39" s="4"/>
      <c r="B39" s="4"/>
      <c r="C39" s="4"/>
      <c r="D39" s="4"/>
      <c r="E39" s="4"/>
      <c r="F39" s="4"/>
      <c r="G39" s="4"/>
    </row>
    <row r="40" spans="1:7" x14ac:dyDescent="0.3">
      <c r="A40" s="4"/>
      <c r="B40" s="4"/>
      <c r="C40" s="4"/>
      <c r="D40" s="4"/>
      <c r="E40" s="4"/>
      <c r="F40" s="4"/>
      <c r="G40" s="4"/>
    </row>
  </sheetData>
  <mergeCells count="27">
    <mergeCell ref="A27:G33"/>
    <mergeCell ref="C21:D21"/>
    <mergeCell ref="E21:G21"/>
    <mergeCell ref="C22:D22"/>
    <mergeCell ref="E22:G22"/>
    <mergeCell ref="C23:D23"/>
    <mergeCell ref="E23:G23"/>
    <mergeCell ref="C16:D16"/>
    <mergeCell ref="E16:G16"/>
    <mergeCell ref="C17:D17"/>
    <mergeCell ref="E17:G17"/>
    <mergeCell ref="C20:D20"/>
    <mergeCell ref="E20:G20"/>
    <mergeCell ref="C13:D13"/>
    <mergeCell ref="E13:G13"/>
    <mergeCell ref="C14:D14"/>
    <mergeCell ref="E14:G14"/>
    <mergeCell ref="C15:D15"/>
    <mergeCell ref="E15:G15"/>
    <mergeCell ref="A11:B11"/>
    <mergeCell ref="C11:D12"/>
    <mergeCell ref="E11:G12"/>
    <mergeCell ref="A3:G3"/>
    <mergeCell ref="A6:B6"/>
    <mergeCell ref="C6:G6"/>
    <mergeCell ref="A8:B8"/>
    <mergeCell ref="C8:G8"/>
  </mergeCells>
  <pageMargins left="0.7" right="0.7" top="1.1833333333333333" bottom="0.75" header="0.3" footer="0.3"/>
  <pageSetup paperSize="9" orientation="portrait" r:id="rId1"/>
  <headerFooter>
    <oddHeader>&amp;L&amp;G</oddHeader>
    <oddFooter>&amp;L&amp;"Gill Sans Nova,Normal"&amp;K92D050WALTERRE ASBL&amp;K01+000
Valorisation certifiée des terres excavées – Zertifizierte Verwertung der ausgehobenen Erde
&amp;K92D050Rue du Gros Saule 60, 7110 La Louvière | N° TVA : 0717.645.194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37be28-c3f1-47e4-820a-a1ba8a1d50bf" xsi:nil="true"/>
    <lcf76f155ced4ddcb4097134ff3c332f xmlns="f1a3022e-6dec-42da-b2e6-6ca84a972c42">
      <Terms xmlns="http://schemas.microsoft.com/office/infopath/2007/PartnerControls"/>
    </lcf76f155ced4ddcb4097134ff3c332f>
    <Tag_x2013_T_x00ea_te xmlns="f1a3022e-6dec-42da-b2e6-6ca84a972c42" xsi:nil="true"/>
    <Tag_x2013_Corps xmlns="f1a3022e-6dec-42da-b2e6-6ca84a972c42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1720A2-B655-44E9-A7B9-ABDF915936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0E1FFEB-857C-4E98-9052-E7A875EB9419}">
  <ds:schemaRefs>
    <ds:schemaRef ds:uri="http://schemas.microsoft.com/office/2006/metadata/properties"/>
    <ds:schemaRef ds:uri="http://schemas.microsoft.com/office/infopath/2007/PartnerControls"/>
    <ds:schemaRef ds:uri="e837be28-c3f1-47e4-820a-a1ba8a1d50bf"/>
    <ds:schemaRef ds:uri="f1a3022e-6dec-42da-b2e6-6ca84a972c42"/>
  </ds:schemaRefs>
</ds:datastoreItem>
</file>

<file path=customXml/itemProps3.xml><?xml version="1.0" encoding="utf-8"?>
<ds:datastoreItem xmlns:ds="http://schemas.openxmlformats.org/officeDocument/2006/customXml" ds:itemID="{869BF2A0-E8CE-4B86-A0CE-B445E8FAFB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37be28-c3f1-47e4-820a-a1ba8a1d50bf"/>
    <ds:schemaRef ds:uri="f1a3022e-6dec-42da-b2e6-6ca84a972c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Notification Mouvements Terre</vt:lpstr>
      <vt:lpstr>Rapport de Qualité des Terres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Bastien Naveau</dc:creator>
  <cp:lastModifiedBy>Elodie Beurthier</cp:lastModifiedBy>
  <dcterms:created xsi:type="dcterms:W3CDTF">2023-08-09T07:31:47Z</dcterms:created>
  <dcterms:modified xsi:type="dcterms:W3CDTF">2026-06-23T08:23:50Z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0x010100AC2D2B8641C84F4988543CE4710124CD</vt:lpwstr>
  </property>
  <property fmtid="{D5CDD505-2E9C-101B-9397-08002B2CF9AE}" pid="3" name="MediaServiceImageTags">
    <vt:lpwstr/>
  </property>
</Properties>
</file>